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ドローン\申請書　申込書等\"/>
    </mc:Choice>
  </mc:AlternateContent>
  <bookViews>
    <workbookView xWindow="0" yWindow="495" windowWidth="20505" windowHeight="15600"/>
  </bookViews>
  <sheets>
    <sheet name="申込書" sheetId="1" r:id="rId1"/>
    <sheet name="Sheet1" sheetId="2" state="hidden" r:id="rId2"/>
  </sheets>
  <definedNames>
    <definedName name="_xlnm.Print_Area" localSheetId="0">申込書!$A$1:$S$39</definedName>
    <definedName name="講習内容">申込書!$C$17:$I$24</definedName>
    <definedName name="料金表">申込書!$C$17:$K$24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6" i="1" l="1"/>
  <c r="J24" i="1" l="1"/>
  <c r="J22" i="1"/>
  <c r="J21" i="1"/>
  <c r="J23" i="1"/>
  <c r="J20" i="1"/>
  <c r="P9" i="2" l="1"/>
  <c r="O8" i="2"/>
  <c r="N7" i="2"/>
  <c r="M6" i="2"/>
  <c r="L5" i="2"/>
  <c r="K5" i="2"/>
  <c r="K9" i="2"/>
  <c r="K8" i="2"/>
  <c r="K7" i="2"/>
  <c r="K6" i="2"/>
  <c r="J22" i="2" l="1"/>
  <c r="K11" i="2"/>
</calcChain>
</file>

<file path=xl/sharedStrings.xml><?xml version="1.0" encoding="utf-8"?>
<sst xmlns="http://schemas.openxmlformats.org/spreadsheetml/2006/main" count="77" uniqueCount="64">
  <si>
    <t>受講日</t>
    <rPh sb="0" eb="2">
      <t>ジュコウ</t>
    </rPh>
    <rPh sb="2" eb="3">
      <t>ビ</t>
    </rPh>
    <phoneticPr fontId="1"/>
  </si>
  <si>
    <t>氏名</t>
    <rPh sb="0" eb="2">
      <t>シメイ</t>
    </rPh>
    <phoneticPr fontId="1"/>
  </si>
  <si>
    <t>ふりがな</t>
    <phoneticPr fontId="1"/>
  </si>
  <si>
    <t>住所</t>
    <rPh sb="0" eb="2">
      <t>ジュウショ</t>
    </rPh>
    <phoneticPr fontId="1"/>
  </si>
  <si>
    <t>勤務先</t>
    <rPh sb="0" eb="3">
      <t>キンムサキ</t>
    </rPh>
    <phoneticPr fontId="1"/>
  </si>
  <si>
    <t>連絡先</t>
    <rPh sb="0" eb="3">
      <t>レンラクサキ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</si>
  <si>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</si>
  <si>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</si>
  <si>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</si>
  <si>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生年
月日</t>
    <rPh sb="0" eb="2">
      <t>セイネン</t>
    </rPh>
    <rPh sb="3" eb="5">
      <t>ガッピ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</si>
  <si>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</si>
  <si>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</si>
  <si>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〒</t>
    <phoneticPr fontId="1"/>
  </si>
  <si>
    <t>ー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</si>
  <si>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</si>
  <si>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</si>
  <si>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　　　　　※メールアドレスはPCで確認できるものをご記入ください。携帯キャリアのメールアドレスは不可。</t>
    <rPh sb="17" eb="19">
      <t>カクニン</t>
    </rPh>
    <rPh sb="26" eb="28">
      <t>キニュウ</t>
    </rPh>
    <rPh sb="33" eb="35">
      <t>ケイタイ</t>
    </rPh>
    <rPh sb="48" eb="50">
      <t>フカ</t>
    </rPh>
    <phoneticPr fontId="1"/>
  </si>
  <si>
    <t>基礎技能講習(座学あり）</t>
    <rPh sb="0" eb="2">
      <t>キソ</t>
    </rPh>
    <rPh sb="2" eb="4">
      <t>ギノウ</t>
    </rPh>
    <rPh sb="4" eb="6">
      <t>コウシュウ</t>
    </rPh>
    <rPh sb="7" eb="9">
      <t>ザガク</t>
    </rPh>
    <phoneticPr fontId="1"/>
  </si>
  <si>
    <t>基礎技能講習(座学なし）</t>
    <rPh sb="0" eb="2">
      <t>キソ</t>
    </rPh>
    <rPh sb="2" eb="4">
      <t>ギノウ</t>
    </rPh>
    <rPh sb="4" eb="6">
      <t>コウシュウ</t>
    </rPh>
    <rPh sb="7" eb="9">
      <t>ザガク</t>
    </rPh>
    <phoneticPr fontId="1"/>
  </si>
  <si>
    <t>受講条件</t>
    <rPh sb="0" eb="2">
      <t>ジュコウ</t>
    </rPh>
    <rPh sb="2" eb="4">
      <t>ジョウケン</t>
    </rPh>
    <phoneticPr fontId="1"/>
  </si>
  <si>
    <t>標準コース（経験のない方）</t>
    <rPh sb="0" eb="2">
      <t>ヒョウジュン</t>
    </rPh>
    <rPh sb="6" eb="8">
      <t>ケイケン</t>
    </rPh>
    <rPh sb="11" eb="12">
      <t>カタ</t>
    </rPh>
    <phoneticPr fontId="1"/>
  </si>
  <si>
    <t>ドローン検定協会３級以上をお持ちの方</t>
    <rPh sb="4" eb="6">
      <t>ケンテイ</t>
    </rPh>
    <rPh sb="6" eb="8">
      <t>キョウカイ</t>
    </rPh>
    <rPh sb="9" eb="10">
      <t>キュウ</t>
    </rPh>
    <rPh sb="10" eb="12">
      <t>イジョウ</t>
    </rPh>
    <rPh sb="14" eb="15">
      <t>モ</t>
    </rPh>
    <rPh sb="17" eb="18">
      <t>カタ</t>
    </rPh>
    <phoneticPr fontId="1"/>
  </si>
  <si>
    <t>催事場空飛行</t>
    <rPh sb="0" eb="2">
      <t>サイジ</t>
    </rPh>
    <rPh sb="2" eb="3">
      <t>ジョウ</t>
    </rPh>
    <rPh sb="3" eb="4">
      <t>クウ</t>
    </rPh>
    <rPh sb="4" eb="6">
      <t>ヒコウ</t>
    </rPh>
    <phoneticPr fontId="1"/>
  </si>
  <si>
    <t>目視外飛行</t>
    <rPh sb="0" eb="2">
      <t>モクシ</t>
    </rPh>
    <rPh sb="2" eb="3">
      <t>ガイ</t>
    </rPh>
    <rPh sb="3" eb="5">
      <t>ヒコウ</t>
    </rPh>
    <phoneticPr fontId="1"/>
  </si>
  <si>
    <t>夜間飛行</t>
    <rPh sb="0" eb="2">
      <t>ヤカン</t>
    </rPh>
    <rPh sb="2" eb="4">
      <t>ヒコウ</t>
    </rPh>
    <phoneticPr fontId="1"/>
  </si>
  <si>
    <t>150ｍ上空／空港飛行</t>
    <rPh sb="4" eb="6">
      <t>ジョウクウ</t>
    </rPh>
    <rPh sb="7" eb="9">
      <t>クウコウ</t>
    </rPh>
    <rPh sb="9" eb="11">
      <t>ヒコウ</t>
    </rPh>
    <phoneticPr fontId="1"/>
  </si>
  <si>
    <t>　いずれも基礎技能講習修了者であること。</t>
    <rPh sb="5" eb="7">
      <t>キソ</t>
    </rPh>
    <rPh sb="7" eb="9">
      <t>ギノウ</t>
    </rPh>
    <rPh sb="9" eb="11">
      <t>コウシュウ</t>
    </rPh>
    <rPh sb="11" eb="14">
      <t>シュウリョウシャ</t>
    </rPh>
    <phoneticPr fontId="1"/>
  </si>
  <si>
    <t>　　　　振込先：　岩手銀行　遠野支店</t>
    <rPh sb="4" eb="7">
      <t>フリコミサキ</t>
    </rPh>
    <rPh sb="9" eb="11">
      <t>イワテ</t>
    </rPh>
    <rPh sb="11" eb="13">
      <t>ギンコウ</t>
    </rPh>
    <rPh sb="14" eb="16">
      <t>トオノ</t>
    </rPh>
    <rPh sb="16" eb="18">
      <t>シテン</t>
    </rPh>
    <phoneticPr fontId="1"/>
  </si>
  <si>
    <t>　　　　　　　　　普通　№１１６１６９０</t>
    <rPh sb="9" eb="11">
      <t>フツウ</t>
    </rPh>
    <phoneticPr fontId="1"/>
  </si>
  <si>
    <t>西暦</t>
    <rPh sb="0" eb="2">
      <t>セイレキ</t>
    </rPh>
    <phoneticPr fontId="1"/>
  </si>
  <si>
    <t>≪当日ご持参いただくもの≫</t>
    <rPh sb="1" eb="3">
      <t>トウジツ</t>
    </rPh>
    <rPh sb="4" eb="6">
      <t>ジサン</t>
    </rPh>
    <phoneticPr fontId="1"/>
  </si>
  <si>
    <t>　</t>
    <phoneticPr fontId="1"/>
  </si>
  <si>
    <t>　　　　　　　　　　代表取締役　　　田村　光</t>
    <rPh sb="10" eb="12">
      <t>ﾀﾞｲﾋｮｳ　</t>
    </rPh>
    <rPh sb="12" eb="15">
      <t>　ﾄﾘｼﾏﾘﾔｸ</t>
    </rPh>
    <rPh sb="18" eb="20">
      <t>ﾀﾑﾗ</t>
    </rPh>
    <rPh sb="21" eb="22">
      <t>ﾋｶﾙ</t>
    </rPh>
    <phoneticPr fontId="9" type="halfwidthKatakana" alignment="distributed"/>
  </si>
  <si>
    <t>　　　　　　　　　　株式会社　　高田自動車学校　　　遠野ドライビングスクール</t>
    <rPh sb="10" eb="14">
      <t>ｶﾌﾞｼｷｶﾞｲｼｬ</t>
    </rPh>
    <rPh sb="16" eb="23">
      <t>ﾀｶﾀｼﾞﾄﾞｳｼｬｶﾞｯｺｳ</t>
    </rPh>
    <rPh sb="26" eb="28">
      <t>ﾄｵﾉ</t>
    </rPh>
    <phoneticPr fontId="9" type="halfwidthKatakana"/>
  </si>
  <si>
    <t>　　　　　　　　　※お振込手数料はお客様のご負担となります。</t>
    <rPh sb="11" eb="13">
      <t>フリコミ</t>
    </rPh>
    <rPh sb="13" eb="15">
      <t>テスウ</t>
    </rPh>
    <rPh sb="15" eb="16">
      <t>リョウ</t>
    </rPh>
    <rPh sb="18" eb="20">
      <t>キャクサマ</t>
    </rPh>
    <rPh sb="22" eb="24">
      <t>フタン</t>
    </rPh>
    <phoneticPr fontId="1"/>
  </si>
  <si>
    <t xml:space="preserve">・ご本人を確認できるもの
　　（例　免許証や保険証等）
・ドローン検定協会　合格証（お持ちの方のみ）
・筆記用具
</t>
    <rPh sb="2" eb="4">
      <t>ホンニン</t>
    </rPh>
    <rPh sb="5" eb="7">
      <t>カクニン</t>
    </rPh>
    <rPh sb="16" eb="17">
      <t>レイ</t>
    </rPh>
    <rPh sb="18" eb="21">
      <t>メンキョショウ</t>
    </rPh>
    <rPh sb="22" eb="25">
      <t>ホケンショウ</t>
    </rPh>
    <rPh sb="25" eb="26">
      <t>トウ</t>
    </rPh>
    <rPh sb="33" eb="35">
      <t>ケンテイ</t>
    </rPh>
    <rPh sb="35" eb="37">
      <t>キョウカイ</t>
    </rPh>
    <rPh sb="38" eb="40">
      <t>ゴウカク</t>
    </rPh>
    <rPh sb="40" eb="41">
      <t>ショウ</t>
    </rPh>
    <rPh sb="43" eb="44">
      <t>モ</t>
    </rPh>
    <rPh sb="46" eb="47">
      <t>カタ</t>
    </rPh>
    <rPh sb="52" eb="54">
      <t>ヒッキ</t>
    </rPh>
    <rPh sb="54" eb="56">
      <t>ヨウグ</t>
    </rPh>
    <phoneticPr fontId="1"/>
  </si>
  <si>
    <t>確認印</t>
    <rPh sb="0" eb="2">
      <t>ｶｸﾆﾝ</t>
    </rPh>
    <rPh sb="2" eb="3">
      <t>ｲﾝ</t>
    </rPh>
    <phoneticPr fontId="9" type="halfwidthKatakana" alignment="distributed"/>
  </si>
  <si>
    <t>物件投下／危険物の運搬</t>
    <rPh sb="0" eb="4">
      <t>ブッケントウカ</t>
    </rPh>
    <rPh sb="5" eb="8">
      <t>キケンブツ</t>
    </rPh>
    <rPh sb="9" eb="11">
      <t>ウンパン</t>
    </rPh>
    <phoneticPr fontId="1"/>
  </si>
  <si>
    <t>〇</t>
    <phoneticPr fontId="1"/>
  </si>
  <si>
    <t>合計</t>
    <rPh sb="0" eb="2">
      <t>ｺﾞｳｹｲ</t>
    </rPh>
    <phoneticPr fontId="9" type="halfwidthKatakana" alignment="distributed"/>
  </si>
  <si>
    <t>料金(税込)</t>
    <rPh sb="0" eb="2">
      <t>リョウキン</t>
    </rPh>
    <rPh sb="3" eb="5">
      <t>ゼイコミ</t>
    </rPh>
    <phoneticPr fontId="1"/>
  </si>
  <si>
    <t>◎お支払方法に〇をつけてください。</t>
    <rPh sb="2" eb="4">
      <t>シハライ</t>
    </rPh>
    <rPh sb="4" eb="6">
      <t>ホウホウ</t>
    </rPh>
    <phoneticPr fontId="1"/>
  </si>
  <si>
    <t>◎申込コースに〇をつけてください。</t>
    <rPh sb="1" eb="3">
      <t>モウシコミ</t>
    </rPh>
    <phoneticPr fontId="1"/>
  </si>
  <si>
    <t>※当校で基礎技能講習修了後６ヶ月以内の受講であれば、応用技能講習は入校金(25,000円)免除。</t>
    <rPh sb="1" eb="2">
      <t>トウ</t>
    </rPh>
    <rPh sb="2" eb="3">
      <t>コウ</t>
    </rPh>
    <rPh sb="4" eb="6">
      <t>キソ</t>
    </rPh>
    <rPh sb="6" eb="8">
      <t>ギノウ</t>
    </rPh>
    <rPh sb="8" eb="10">
      <t>コウシュウ</t>
    </rPh>
    <rPh sb="10" eb="12">
      <t>シュウリョウ</t>
    </rPh>
    <rPh sb="12" eb="13">
      <t>ゴ</t>
    </rPh>
    <rPh sb="15" eb="16">
      <t>ゲツ</t>
    </rPh>
    <rPh sb="16" eb="18">
      <t>イナイ</t>
    </rPh>
    <rPh sb="19" eb="21">
      <t>ジュコウ</t>
    </rPh>
    <rPh sb="26" eb="32">
      <t>オウヨウギノウコウシュウ</t>
    </rPh>
    <rPh sb="33" eb="35">
      <t>ニュウコウ</t>
    </rPh>
    <rPh sb="35" eb="36">
      <t>キン</t>
    </rPh>
    <rPh sb="43" eb="44">
      <t>エン</t>
    </rPh>
    <rPh sb="45" eb="47">
      <t>メンジョ</t>
    </rPh>
    <phoneticPr fontId="1"/>
  </si>
  <si>
    <t>　</t>
  </si>
  <si>
    <t>ドローン教習所　岩手三陸校
民間技能コース　申込書</t>
    <rPh sb="4" eb="7">
      <t>キョウシュウジョ</t>
    </rPh>
    <rPh sb="8" eb="13">
      <t>イワテサンリクコウ</t>
    </rPh>
    <rPh sb="14" eb="18">
      <t>ミンカンギノウ</t>
    </rPh>
    <rPh sb="22" eb="25">
      <t>モウシコミショ</t>
    </rPh>
    <phoneticPr fontId="1"/>
  </si>
  <si>
    <t>現金</t>
    <rPh sb="0" eb="2">
      <t>ゲンキン</t>
    </rPh>
    <phoneticPr fontId="1"/>
  </si>
  <si>
    <t>カード　（当日持参可）　※カードの場合、お支払回数に限りがあります。</t>
    <rPh sb="5" eb="7">
      <t>トウジツ</t>
    </rPh>
    <rPh sb="7" eb="9">
      <t>ジサン</t>
    </rPh>
    <rPh sb="9" eb="10">
      <t>カ</t>
    </rPh>
    <rPh sb="17" eb="19">
      <t>バアイ</t>
    </rPh>
    <rPh sb="21" eb="25">
      <t>シハライカイスウ</t>
    </rPh>
    <rPh sb="26" eb="27">
      <t>カギ</t>
    </rPh>
    <phoneticPr fontId="1"/>
  </si>
  <si>
    <t>振込（当日、振込用紙控えをご持参ください）</t>
    <rPh sb="0" eb="2">
      <t>フリコミ</t>
    </rPh>
    <rPh sb="3" eb="5">
      <t>トウジツ</t>
    </rPh>
    <rPh sb="6" eb="8">
      <t>フリコミ</t>
    </rPh>
    <rPh sb="8" eb="10">
      <t>ヨウシ</t>
    </rPh>
    <rPh sb="10" eb="11">
      <t>ヒカ</t>
    </rPh>
    <rPh sb="14" eb="16">
      <t>ジサン</t>
    </rPh>
    <phoneticPr fontId="1"/>
  </si>
  <si>
    <t>F-1</t>
    <phoneticPr fontId="9" type="halfwidthKatakana" alignment="distributed"/>
  </si>
  <si>
    <t>F-2</t>
    <phoneticPr fontId="9" type="halfwidthKatakana" alignment="distributed"/>
  </si>
  <si>
    <t>G-1</t>
    <phoneticPr fontId="9" type="halfwidthKatakana" alignment="distributed"/>
  </si>
  <si>
    <t>G-2</t>
    <phoneticPr fontId="9" type="halfwidthKatakana" alignment="distributed"/>
  </si>
  <si>
    <t>G-3</t>
    <phoneticPr fontId="9" type="halfwidthKatakana" alignment="distributed"/>
  </si>
  <si>
    <t>G-4</t>
    <phoneticPr fontId="9" type="halfwidthKatakana" alignment="distributed"/>
  </si>
  <si>
    <t>G-5</t>
    <phoneticPr fontId="9" type="halfwidthKatakana" alignment="distributed"/>
  </si>
  <si>
    <t>コース番号</t>
    <rPh sb="3" eb="5">
      <t>ﾊﾞﾝｺﾞｳ</t>
    </rPh>
    <phoneticPr fontId="9" type="halfwidthKatakana" alignment="distributed"/>
  </si>
  <si>
    <t>太枠をご記入ください。</t>
    <rPh sb="0" eb="2">
      <t>フトワク</t>
    </rPh>
    <rPh sb="4" eb="6">
      <t>キニュウ</t>
    </rPh>
    <phoneticPr fontId="1"/>
  </si>
  <si>
    <t>様式2</t>
    <rPh sb="0" eb="2">
      <t>ﾖｳｼｷ</t>
    </rPh>
    <phoneticPr fontId="9" type="halfwidthKatakana" alignment="distributed"/>
  </si>
  <si>
    <t>※民間技能コースの基礎技能講習を受講することで
国土交通省に許可申請、応用技能講習を受講することで
承認申請が可能になります。
二等資格である国家試験コースは
別紙「様式1」でお申込みください。</t>
    <rPh sb="1" eb="5">
      <t>ﾐﾝｶﾝｷﾞﾉｳ</t>
    </rPh>
    <rPh sb="9" eb="13">
      <t>ｷｿｷﾞﾉｳ</t>
    </rPh>
    <rPh sb="13" eb="15">
      <t>ｺｳｼｭｳ</t>
    </rPh>
    <rPh sb="16" eb="18">
      <t>ｼﾞｭｺｳ</t>
    </rPh>
    <rPh sb="24" eb="28">
      <t>ｺｸﾄﾞｺｳﾂｳ</t>
    </rPh>
    <rPh sb="28" eb="29">
      <t>ｼｮｳ</t>
    </rPh>
    <rPh sb="30" eb="34">
      <t>ｷｮｶｼﾝｾｲ</t>
    </rPh>
    <rPh sb="35" eb="39">
      <t>ｵｳﾖｳｷﾞﾉｳ</t>
    </rPh>
    <rPh sb="39" eb="41">
      <t>ｺｳｼｭｳ</t>
    </rPh>
    <rPh sb="42" eb="44">
      <t>ｼﾞｭｺｳ</t>
    </rPh>
    <rPh sb="50" eb="52">
      <t>ｼｮｳﾆﾝ</t>
    </rPh>
    <rPh sb="52" eb="54">
      <t>ｼﾝｾｲ</t>
    </rPh>
    <rPh sb="55" eb="57">
      <t>ｶﾉｳ</t>
    </rPh>
    <rPh sb="64" eb="66">
      <t>2ﾄｳ</t>
    </rPh>
    <rPh sb="66" eb="68">
      <t>ｼｶｸ</t>
    </rPh>
    <rPh sb="71" eb="75">
      <t>ｺｯｶｼｹﾝ</t>
    </rPh>
    <rPh sb="80" eb="82">
      <t>ﾍﾞｯｼ</t>
    </rPh>
    <rPh sb="83" eb="85">
      <t>ﾖｳｼｷ</t>
    </rPh>
    <rPh sb="89" eb="91">
      <t>ﾓｳｼｺ</t>
    </rPh>
    <phoneticPr fontId="9" type="halfwidthKatakana" alignment="distributed"/>
  </si>
  <si>
    <t>応用技能講習</t>
    <rPh sb="0" eb="6">
      <t>ｵｳﾖｳｷﾞﾉｳｺｳｼｭｳ</t>
    </rPh>
    <phoneticPr fontId="9" type="halfwidthKatakana" alignment="distributed"/>
  </si>
  <si>
    <t>基礎技能(座学あり）</t>
    <rPh sb="0" eb="2">
      <t>キソ</t>
    </rPh>
    <rPh sb="2" eb="4">
      <t>ギノウ</t>
    </rPh>
    <rPh sb="5" eb="7">
      <t>ザガク</t>
    </rPh>
    <phoneticPr fontId="1"/>
  </si>
  <si>
    <t>基礎技能(座学なし）</t>
    <rPh sb="0" eb="2">
      <t>キソ</t>
    </rPh>
    <rPh sb="2" eb="4">
      <t>ギノウ</t>
    </rPh>
    <rPh sb="5" eb="7">
      <t>ザガク</t>
    </rPh>
    <phoneticPr fontId="1"/>
  </si>
  <si>
    <t>基礎技能講習</t>
    <rPh sb="0" eb="4">
      <t>ｷｿｷﾞﾉｳ</t>
    </rPh>
    <rPh sb="4" eb="6">
      <t>ｺｳｼｭｳ</t>
    </rPh>
    <phoneticPr fontId="9" type="halfwidthKatak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</si>
</sst>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&quot;¥&quot;#,##0_);[Red]\(&quot;¥&quot;#,##0\)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Protection="1">
      <alignment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3" xfId="0" applyBorder="1" applyProtection="1">
      <alignment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4" xfId="0" applyBorder="1" applyProtection="1">
      <alignment vertical="center"/>
      <protection locked="0"/>
    </xf>
    <xf numFmtId="6" fontId="0" fillId="0" borderId="0" xfId="0" applyNumberForma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 applyProtection="1">
      <alignment vertical="center"/>
      <protection locked="0"/>
    </xf>
    <xf numFmtId="6" fontId="19" fillId="0" borderId="0" xfId="0" applyNumberFormat="1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176" fontId="19" fillId="0" borderId="0" xfId="0" applyNumberFormat="1" applyFont="1" applyAlignment="1" applyProtection="1">
      <alignment horizontal="center" vertical="center"/>
      <protection locked="0"/>
    </xf>
    <xf numFmtId="176" fontId="19" fillId="0" borderId="0" xfId="0" applyNumberFormat="1" applyFont="1" applyProtection="1">
      <alignment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Continuous" vertical="center" wrapText="1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 textRotation="255"/>
      <protection locked="0"/>
    </xf>
    <xf numFmtId="0" fontId="11" fillId="0" borderId="0" xfId="0" applyFont="1" applyBorder="1" applyAlignment="1" applyProtection="1">
      <alignment vertical="center" textRotation="255"/>
      <protection locked="0"/>
    </xf>
    <xf numFmtId="0" fontId="0" fillId="0" borderId="0" xfId="0" applyBorder="1" applyAlignment="1" applyProtection="1">
      <alignment vertical="center"/>
      <protection locked="0"/>
    </xf>
    <xf numFmtId="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17" fillId="0" borderId="8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21" fillId="0" borderId="37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76" fontId="13" fillId="0" borderId="38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40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0" fontId="23" fillId="0" borderId="3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29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centerContinuous" vertical="center"/>
      <protection locked="0"/>
    </xf>
    <xf numFmtId="0" fontId="2" fillId="0" borderId="1" xfId="0" applyFont="1" applyBorder="1" applyAlignment="1" applyProtection="1">
      <alignment horizontal="centerContinuous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Continuous" vertical="center"/>
      <protection locked="0"/>
    </xf>
    <xf numFmtId="0" fontId="3" fillId="0" borderId="4" xfId="0" applyFont="1" applyBorder="1" applyAlignment="1" applyProtection="1">
      <alignment horizontal="centerContinuous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Continuous" vertical="center"/>
      <protection locked="0"/>
    </xf>
    <xf numFmtId="0" fontId="24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top"/>
      <protection locked="0"/>
    </xf>
    <xf numFmtId="0" fontId="22" fillId="0" borderId="37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Continuous" vertical="center"/>
      <protection locked="0"/>
    </xf>
    <xf numFmtId="6" fontId="0" fillId="0" borderId="6" xfId="0" applyNumberFormat="1" applyBorder="1" applyAlignment="1" applyProtection="1">
      <alignment horizontal="center" vertical="center"/>
      <protection locked="0"/>
    </xf>
    <xf numFmtId="0" fontId="20" fillId="0" borderId="0" xfId="0" applyFont="1" applyBorder="1" applyProtection="1">
      <alignment vertical="center"/>
      <protection locked="0"/>
    </xf>
    <xf numFmtId="6" fontId="0" fillId="0" borderId="8" xfId="0" applyNumberForma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7"/>
  <sheetViews>
    <sheetView showZeros="0" tabSelected="1" zoomScale="80" zoomScaleNormal="80" zoomScaleSheetLayoutView="100" workbookViewId="0">
      <selection activeCell="X24" sqref="X24"/>
    </sheetView>
  </sheetViews>
  <sheetFormatPr defaultColWidth="8.875" defaultRowHeight="24" x14ac:dyDescent="0.4"/>
  <cols>
    <col min="1" max="1" width="5.75" customWidth="1"/>
    <col min="2" max="2" width="8.625" customWidth="1"/>
    <col min="3" max="3" width="3.375" customWidth="1"/>
    <col min="5" max="5" width="3.625" style="1" customWidth="1"/>
    <col min="6" max="6" width="5.125" customWidth="1"/>
    <col min="7" max="7" width="3.625" customWidth="1"/>
    <col min="8" max="8" width="3.5" style="2" customWidth="1"/>
    <col min="9" max="9" width="10.625" style="2" customWidth="1"/>
    <col min="10" max="10" width="5" style="2" customWidth="1"/>
    <col min="14" max="14" width="3.625" customWidth="1"/>
    <col min="16" max="16" width="3.625" customWidth="1"/>
    <col min="18" max="19" width="3.625" customWidth="1"/>
    <col min="21" max="21" width="9.375" bestFit="1" customWidth="1"/>
  </cols>
  <sheetData>
    <row r="1" spans="1:51" ht="10.5" customHeight="1" x14ac:dyDescent="0.4">
      <c r="A1" s="8"/>
      <c r="B1" s="8"/>
      <c r="C1" s="8"/>
      <c r="D1" s="8"/>
      <c r="E1" s="9"/>
      <c r="F1" s="8"/>
      <c r="G1" s="8"/>
      <c r="H1" s="10"/>
      <c r="I1" s="10"/>
      <c r="J1" s="10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</row>
    <row r="2" spans="1:51" ht="58.5" customHeight="1" x14ac:dyDescent="0.4">
      <c r="A2" s="115" t="s">
        <v>58</v>
      </c>
      <c r="B2" s="42" t="s">
        <v>45</v>
      </c>
      <c r="C2" s="43"/>
      <c r="D2" s="43"/>
      <c r="E2" s="43"/>
      <c r="F2" s="43"/>
      <c r="G2" s="43"/>
      <c r="H2" s="43"/>
      <c r="I2" s="43"/>
      <c r="J2" s="117" t="s">
        <v>59</v>
      </c>
      <c r="K2" s="117"/>
      <c r="L2" s="117"/>
      <c r="M2" s="117"/>
      <c r="N2" s="117"/>
      <c r="O2" s="117"/>
      <c r="P2" s="45" t="s">
        <v>36</v>
      </c>
      <c r="Q2" s="44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</row>
    <row r="3" spans="1:51" ht="24.75" customHeight="1" thickBot="1" x14ac:dyDescent="0.45">
      <c r="A3" s="8"/>
      <c r="B3" s="61" t="s">
        <v>57</v>
      </c>
      <c r="C3" s="61"/>
      <c r="D3" s="61"/>
      <c r="E3" s="61"/>
      <c r="F3" s="61"/>
      <c r="G3" s="116"/>
      <c r="H3" s="116"/>
      <c r="I3" s="116"/>
      <c r="J3" s="117"/>
      <c r="K3" s="117"/>
      <c r="L3" s="117"/>
      <c r="M3" s="117"/>
      <c r="N3" s="117"/>
      <c r="O3" s="117"/>
      <c r="P3" s="46"/>
      <c r="Q3" s="47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ht="24.75" thickTop="1" x14ac:dyDescent="0.4">
      <c r="A4" s="8"/>
      <c r="B4" s="11" t="s">
        <v>0</v>
      </c>
      <c r="C4" s="51"/>
      <c r="D4" s="52"/>
      <c r="E4" s="12" t="s">
        <v>6</v>
      </c>
      <c r="F4" s="13"/>
      <c r="G4" s="14" t="s">
        <v>7</v>
      </c>
      <c r="H4" s="14" t="s">
        <v>8</v>
      </c>
      <c r="I4" s="13"/>
      <c r="J4" s="15" t="s">
        <v>7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</row>
    <row r="5" spans="1:51" ht="20.100000000000001" customHeight="1" thickBot="1" x14ac:dyDescent="0.45">
      <c r="A5" s="8"/>
      <c r="B5" s="16" t="s">
        <v>2</v>
      </c>
      <c r="C5" s="64"/>
      <c r="D5" s="65"/>
      <c r="E5" s="65"/>
      <c r="F5" s="65"/>
      <c r="G5" s="66"/>
      <c r="H5" s="65"/>
      <c r="I5" s="65"/>
      <c r="J5" s="67"/>
      <c r="K5" s="17"/>
      <c r="L5" s="18" t="s">
        <v>29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ht="30" customHeight="1" thickTop="1" x14ac:dyDescent="0.4">
      <c r="A6" s="8"/>
      <c r="B6" s="71" t="s">
        <v>1</v>
      </c>
      <c r="C6" s="77"/>
      <c r="D6" s="78"/>
      <c r="E6" s="78"/>
      <c r="F6" s="79"/>
      <c r="G6" s="78"/>
      <c r="H6" s="78"/>
      <c r="I6" s="78"/>
      <c r="J6" s="82"/>
      <c r="K6" s="69" t="s">
        <v>9</v>
      </c>
      <c r="L6" s="57"/>
      <c r="M6" s="57"/>
      <c r="N6" s="59" t="s">
        <v>10</v>
      </c>
      <c r="O6" s="57"/>
      <c r="P6" s="59" t="s">
        <v>6</v>
      </c>
      <c r="Q6" s="57"/>
      <c r="R6" s="62" t="s">
        <v>11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30" customHeight="1" x14ac:dyDescent="0.4">
      <c r="A7" s="8"/>
      <c r="B7" s="54"/>
      <c r="C7" s="80"/>
      <c r="D7" s="58"/>
      <c r="E7" s="58"/>
      <c r="F7" s="81"/>
      <c r="G7" s="58"/>
      <c r="H7" s="58"/>
      <c r="I7" s="58"/>
      <c r="J7" s="83"/>
      <c r="K7" s="70"/>
      <c r="L7" s="58"/>
      <c r="M7" s="58"/>
      <c r="N7" s="60"/>
      <c r="O7" s="58"/>
      <c r="P7" s="60"/>
      <c r="Q7" s="58"/>
      <c r="R7" s="63"/>
      <c r="S7" s="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8"/>
      <c r="AX7" s="8"/>
      <c r="AY7" s="8"/>
    </row>
    <row r="8" spans="1:51" x14ac:dyDescent="0.4">
      <c r="A8" s="8"/>
      <c r="B8" s="53" t="s">
        <v>3</v>
      </c>
      <c r="C8" s="19" t="s">
        <v>12</v>
      </c>
      <c r="D8" s="20"/>
      <c r="E8" s="19" t="s">
        <v>13</v>
      </c>
      <c r="F8" s="68"/>
      <c r="G8" s="68"/>
      <c r="H8" s="68"/>
      <c r="I8" s="21"/>
      <c r="J8" s="21"/>
      <c r="K8" s="20"/>
      <c r="L8" s="20"/>
      <c r="M8" s="20"/>
      <c r="N8" s="20"/>
      <c r="O8" s="20"/>
      <c r="P8" s="20"/>
      <c r="Q8" s="20"/>
      <c r="R8" s="22"/>
      <c r="S8" s="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8"/>
      <c r="AX8" s="8"/>
      <c r="AY8" s="8"/>
    </row>
    <row r="9" spans="1:51" ht="61.5" customHeight="1" x14ac:dyDescent="0.4">
      <c r="A9" s="8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6"/>
      <c r="S9" s="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8"/>
      <c r="AX9" s="8"/>
      <c r="AY9" s="8"/>
    </row>
    <row r="10" spans="1:51" ht="42.75" customHeight="1" x14ac:dyDescent="0.4">
      <c r="A10" s="8"/>
      <c r="B10" s="23" t="s">
        <v>4</v>
      </c>
      <c r="C10" s="84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6"/>
      <c r="S10" s="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8"/>
      <c r="AX10" s="8"/>
      <c r="AY10" s="8"/>
    </row>
    <row r="11" spans="1:51" ht="30" customHeight="1" x14ac:dyDescent="0.4">
      <c r="A11" s="8"/>
      <c r="B11" s="53" t="s">
        <v>5</v>
      </c>
      <c r="C11" s="49" t="s">
        <v>14</v>
      </c>
      <c r="D11" s="49"/>
      <c r="E11" s="49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3"/>
      <c r="S11" s="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8"/>
      <c r="AX11" s="8"/>
      <c r="AY11" s="8"/>
    </row>
    <row r="12" spans="1:51" ht="30" customHeight="1" thickBot="1" x14ac:dyDescent="0.45">
      <c r="A12" s="8"/>
      <c r="B12" s="90"/>
      <c r="C12" s="91" t="s">
        <v>15</v>
      </c>
      <c r="D12" s="91"/>
      <c r="E12" s="91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8"/>
      <c r="S12" s="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8"/>
      <c r="AX12" s="8"/>
      <c r="AY12" s="8"/>
    </row>
    <row r="13" spans="1:51" ht="24" customHeight="1" thickTop="1" x14ac:dyDescent="0.4">
      <c r="A13" s="8"/>
      <c r="B13" s="89" t="s">
        <v>16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8"/>
      <c r="AX13" s="8"/>
      <c r="AY13" s="8"/>
    </row>
    <row r="14" spans="1:51" ht="9" customHeight="1" x14ac:dyDescent="0.4">
      <c r="A14" s="8"/>
      <c r="B14" s="8"/>
      <c r="C14" s="8"/>
      <c r="D14" s="8"/>
      <c r="E14" s="9"/>
      <c r="F14" s="8"/>
      <c r="G14" s="8"/>
      <c r="H14" s="10"/>
      <c r="I14" s="10"/>
      <c r="J14" s="10"/>
      <c r="K14" s="8"/>
      <c r="L14" s="8"/>
      <c r="M14" s="8"/>
      <c r="N14" s="8"/>
      <c r="O14" s="8"/>
      <c r="P14" s="8"/>
      <c r="Q14" s="8"/>
      <c r="R14" s="8"/>
      <c r="S14" s="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8"/>
      <c r="AX14" s="8"/>
      <c r="AY14" s="8"/>
    </row>
    <row r="15" spans="1:51" ht="24" customHeight="1" x14ac:dyDescent="0.4">
      <c r="A15" s="8"/>
      <c r="B15" s="24" t="s">
        <v>42</v>
      </c>
      <c r="C15" s="8"/>
      <c r="D15" s="8"/>
      <c r="E15" s="9"/>
      <c r="F15" s="8"/>
      <c r="G15" s="8"/>
      <c r="H15" s="10"/>
      <c r="I15" s="10"/>
      <c r="J15" s="10"/>
      <c r="K15" s="8"/>
      <c r="L15" s="8"/>
      <c r="M15" s="8"/>
      <c r="N15" s="8"/>
      <c r="O15" s="8"/>
      <c r="P15" s="8"/>
      <c r="Q15" s="8"/>
      <c r="R15" s="8"/>
      <c r="S15" s="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8"/>
      <c r="AX15" s="8"/>
      <c r="AY15" s="8"/>
    </row>
    <row r="16" spans="1:51" ht="24.75" thickBot="1" x14ac:dyDescent="0.45">
      <c r="A16" s="113" t="s">
        <v>56</v>
      </c>
      <c r="B16" s="114"/>
      <c r="C16" s="114" t="s">
        <v>63</v>
      </c>
      <c r="D16" s="114"/>
      <c r="E16" s="114"/>
      <c r="F16" s="114"/>
      <c r="G16" s="114"/>
      <c r="H16" s="114"/>
      <c r="I16" s="114"/>
      <c r="J16" s="49" t="s">
        <v>40</v>
      </c>
      <c r="K16" s="49"/>
      <c r="L16" s="49" t="s">
        <v>19</v>
      </c>
      <c r="M16" s="49"/>
      <c r="N16" s="49"/>
      <c r="O16" s="49"/>
      <c r="P16" s="49"/>
      <c r="Q16" s="49"/>
      <c r="R16" s="49"/>
      <c r="S16" s="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8"/>
      <c r="AX16" s="8"/>
      <c r="AY16" s="8"/>
    </row>
    <row r="17" spans="1:51" ht="24" customHeight="1" thickTop="1" thickBot="1" x14ac:dyDescent="0.45">
      <c r="A17" s="112" t="s">
        <v>49</v>
      </c>
      <c r="B17" s="122" t="s">
        <v>44</v>
      </c>
      <c r="C17" s="104" t="s">
        <v>61</v>
      </c>
      <c r="D17" s="104"/>
      <c r="E17" s="104"/>
      <c r="F17" s="104"/>
      <c r="G17" s="104"/>
      <c r="H17" s="104"/>
      <c r="I17" s="105"/>
      <c r="J17" s="119">
        <v>124000</v>
      </c>
      <c r="K17" s="50"/>
      <c r="L17" s="50" t="s">
        <v>20</v>
      </c>
      <c r="M17" s="50"/>
      <c r="N17" s="50"/>
      <c r="O17" s="50"/>
      <c r="P17" s="50"/>
      <c r="Q17" s="50"/>
      <c r="R17" s="50"/>
      <c r="S17" s="8"/>
      <c r="T17" s="28"/>
      <c r="U17" s="28"/>
      <c r="V17" s="28"/>
      <c r="W17" s="28"/>
      <c r="X17" s="33"/>
      <c r="Y17" s="33"/>
      <c r="Z17" s="33"/>
      <c r="AA17" s="33"/>
      <c r="AB17" s="33"/>
      <c r="AC17" s="34"/>
      <c r="AD17" s="35"/>
      <c r="AE17" s="34"/>
      <c r="AF17" s="34"/>
      <c r="AG17" s="34"/>
      <c r="AH17" s="34"/>
      <c r="AI17" s="34"/>
      <c r="AJ17" s="34"/>
      <c r="AK17" s="28"/>
      <c r="AL17" s="28">
        <v>1</v>
      </c>
      <c r="AM17" s="28">
        <v>1</v>
      </c>
      <c r="AN17" s="28"/>
      <c r="AO17" s="28"/>
      <c r="AP17" s="28"/>
      <c r="AQ17" s="28"/>
      <c r="AR17" s="28"/>
      <c r="AS17" s="28"/>
      <c r="AT17" s="28"/>
      <c r="AU17" s="28"/>
      <c r="AV17" s="28"/>
      <c r="AW17" s="8"/>
      <c r="AX17" s="8"/>
      <c r="AY17" s="8"/>
    </row>
    <row r="18" spans="1:51" ht="24" customHeight="1" thickTop="1" thickBot="1" x14ac:dyDescent="0.45">
      <c r="A18" s="112" t="s">
        <v>50</v>
      </c>
      <c r="B18" s="103" t="s">
        <v>44</v>
      </c>
      <c r="C18" s="104" t="s">
        <v>62</v>
      </c>
      <c r="D18" s="104"/>
      <c r="E18" s="104"/>
      <c r="F18" s="104"/>
      <c r="G18" s="104"/>
      <c r="H18" s="104"/>
      <c r="I18" s="105"/>
      <c r="J18" s="48">
        <v>102000</v>
      </c>
      <c r="K18" s="49"/>
      <c r="L18" s="49" t="s">
        <v>21</v>
      </c>
      <c r="M18" s="49"/>
      <c r="N18" s="49"/>
      <c r="O18" s="49"/>
      <c r="P18" s="49"/>
      <c r="Q18" s="49"/>
      <c r="R18" s="49"/>
      <c r="S18" s="8"/>
      <c r="T18" s="28"/>
      <c r="U18" s="28"/>
      <c r="V18" s="28"/>
      <c r="W18" s="28"/>
      <c r="X18" s="33"/>
      <c r="Y18" s="33"/>
      <c r="Z18" s="33"/>
      <c r="AA18" s="33"/>
      <c r="AB18" s="33"/>
      <c r="AC18" s="34"/>
      <c r="AD18" s="35"/>
      <c r="AE18" s="34"/>
      <c r="AF18" s="28"/>
      <c r="AG18" s="28"/>
      <c r="AH18" s="28"/>
      <c r="AI18" s="28"/>
      <c r="AJ18" s="28"/>
      <c r="AK18" s="28"/>
      <c r="AL18" s="28">
        <v>2</v>
      </c>
      <c r="AM18" s="28">
        <v>2</v>
      </c>
      <c r="AN18" s="28"/>
      <c r="AO18" s="28"/>
      <c r="AP18" s="28"/>
      <c r="AQ18" s="28"/>
      <c r="AR18" s="28"/>
      <c r="AS18" s="28"/>
      <c r="AT18" s="28"/>
      <c r="AU18" s="28"/>
      <c r="AV18" s="28"/>
      <c r="AW18" s="8"/>
      <c r="AX18" s="8"/>
      <c r="AY18" s="8"/>
    </row>
    <row r="19" spans="1:51" ht="21.75" customHeight="1" thickTop="1" thickBot="1" x14ac:dyDescent="0.45">
      <c r="A19" s="112"/>
      <c r="B19" s="110"/>
      <c r="C19" s="40" t="s">
        <v>60</v>
      </c>
      <c r="D19" s="118"/>
      <c r="E19" s="118"/>
      <c r="F19" s="118"/>
      <c r="G19" s="118"/>
      <c r="H19" s="118"/>
      <c r="I19" s="118"/>
      <c r="J19" s="121"/>
      <c r="K19" s="10"/>
      <c r="L19" s="10"/>
      <c r="M19" s="10"/>
      <c r="N19" s="10"/>
      <c r="O19" s="10"/>
      <c r="P19" s="10"/>
      <c r="Q19" s="10"/>
      <c r="R19" s="10"/>
      <c r="S19" s="8"/>
      <c r="T19" s="28"/>
      <c r="U19" s="28"/>
      <c r="V19" s="28"/>
      <c r="W19" s="28"/>
      <c r="X19" s="33"/>
      <c r="Y19" s="33"/>
      <c r="Z19" s="33"/>
      <c r="AA19" s="33"/>
      <c r="AB19" s="33"/>
      <c r="AC19" s="34"/>
      <c r="AD19" s="35"/>
      <c r="AE19" s="34"/>
      <c r="AF19" s="28"/>
      <c r="AG19" s="28"/>
      <c r="AH19" s="28"/>
      <c r="AI19" s="28"/>
      <c r="AJ19" s="28"/>
      <c r="AK19" s="28"/>
      <c r="AL19" s="28">
        <v>3</v>
      </c>
      <c r="AM19" s="28">
        <v>3</v>
      </c>
      <c r="AN19" s="28"/>
      <c r="AO19" s="28"/>
      <c r="AP19" s="28"/>
      <c r="AQ19" s="28"/>
      <c r="AR19" s="28"/>
      <c r="AS19" s="28"/>
      <c r="AT19" s="28"/>
      <c r="AU19" s="28"/>
      <c r="AV19" s="28"/>
      <c r="AW19" s="8"/>
      <c r="AX19" s="8"/>
      <c r="AY19" s="8"/>
    </row>
    <row r="20" spans="1:51" ht="24" customHeight="1" thickTop="1" thickBot="1" x14ac:dyDescent="0.45">
      <c r="A20" s="112" t="s">
        <v>51</v>
      </c>
      <c r="B20" s="103" t="s">
        <v>44</v>
      </c>
      <c r="C20" s="101" t="s">
        <v>22</v>
      </c>
      <c r="D20" s="102"/>
      <c r="E20" s="102"/>
      <c r="F20" s="102"/>
      <c r="G20" s="102"/>
      <c r="H20" s="102"/>
      <c r="I20" s="102"/>
      <c r="J20" s="48">
        <f>IF(OR(B17="○",B18="○"),5500,30500)</f>
        <v>30500</v>
      </c>
      <c r="K20" s="49"/>
      <c r="L20" s="73" t="s">
        <v>26</v>
      </c>
      <c r="M20" s="49"/>
      <c r="N20" s="49"/>
      <c r="O20" s="49"/>
      <c r="P20" s="49"/>
      <c r="Q20" s="49"/>
      <c r="R20" s="49"/>
      <c r="S20" s="8"/>
      <c r="T20" s="28"/>
      <c r="U20" s="35"/>
      <c r="V20" s="28"/>
      <c r="W20" s="28"/>
      <c r="X20" s="36"/>
      <c r="Y20" s="36"/>
      <c r="Z20" s="36"/>
      <c r="AA20" s="36"/>
      <c r="AB20" s="37"/>
      <c r="AC20" s="34"/>
      <c r="AD20" s="38"/>
      <c r="AE20" s="34"/>
      <c r="AF20" s="34"/>
      <c r="AG20" s="28"/>
      <c r="AH20" s="28"/>
      <c r="AI20" s="28"/>
      <c r="AJ20" s="28"/>
      <c r="AK20" s="28"/>
      <c r="AL20" s="28">
        <v>4</v>
      </c>
      <c r="AM20" s="28">
        <v>4</v>
      </c>
      <c r="AN20" s="28"/>
      <c r="AO20" s="28"/>
      <c r="AP20" s="28"/>
      <c r="AQ20" s="28"/>
      <c r="AR20" s="28"/>
      <c r="AS20" s="28"/>
      <c r="AT20" s="28"/>
      <c r="AU20" s="28"/>
      <c r="AV20" s="28"/>
      <c r="AW20" s="8"/>
      <c r="AX20" s="8"/>
      <c r="AY20" s="8"/>
    </row>
    <row r="21" spans="1:51" ht="24" customHeight="1" thickTop="1" thickBot="1" x14ac:dyDescent="0.45">
      <c r="A21" s="112" t="s">
        <v>52</v>
      </c>
      <c r="B21" s="103" t="s">
        <v>44</v>
      </c>
      <c r="C21" s="101" t="s">
        <v>23</v>
      </c>
      <c r="D21" s="102"/>
      <c r="E21" s="102"/>
      <c r="F21" s="102"/>
      <c r="G21" s="102"/>
      <c r="H21" s="102"/>
      <c r="I21" s="102"/>
      <c r="J21" s="48">
        <f>IF(OR(B17="○",B18="○"),27500,52500)</f>
        <v>52500</v>
      </c>
      <c r="K21" s="49"/>
      <c r="L21" s="49"/>
      <c r="M21" s="49"/>
      <c r="N21" s="49"/>
      <c r="O21" s="49"/>
      <c r="P21" s="49"/>
      <c r="Q21" s="49"/>
      <c r="R21" s="49"/>
      <c r="S21" s="8"/>
      <c r="T21" s="28"/>
      <c r="U21" s="28"/>
      <c r="V21" s="28"/>
      <c r="W21" s="28"/>
      <c r="X21" s="36"/>
      <c r="Y21" s="36"/>
      <c r="Z21" s="36"/>
      <c r="AA21" s="36"/>
      <c r="AB21" s="37"/>
      <c r="AC21" s="34"/>
      <c r="AD21" s="38"/>
      <c r="AE21" s="34"/>
      <c r="AF21" s="28"/>
      <c r="AG21" s="34"/>
      <c r="AH21" s="28"/>
      <c r="AI21" s="28"/>
      <c r="AJ21" s="28"/>
      <c r="AK21" s="28"/>
      <c r="AL21" s="28">
        <v>5</v>
      </c>
      <c r="AM21" s="28">
        <v>5</v>
      </c>
      <c r="AN21" s="28"/>
      <c r="AO21" s="28"/>
      <c r="AP21" s="28"/>
      <c r="AQ21" s="28"/>
      <c r="AR21" s="28"/>
      <c r="AS21" s="28"/>
      <c r="AT21" s="28"/>
      <c r="AU21" s="28"/>
      <c r="AV21" s="28"/>
      <c r="AW21" s="8"/>
      <c r="AX21" s="8"/>
      <c r="AY21" s="8"/>
    </row>
    <row r="22" spans="1:51" ht="24" customHeight="1" thickTop="1" thickBot="1" x14ac:dyDescent="0.45">
      <c r="A22" s="112" t="s">
        <v>53</v>
      </c>
      <c r="B22" s="103" t="s">
        <v>44</v>
      </c>
      <c r="C22" s="101" t="s">
        <v>24</v>
      </c>
      <c r="D22" s="102"/>
      <c r="E22" s="102"/>
      <c r="F22" s="102"/>
      <c r="G22" s="102"/>
      <c r="H22" s="102"/>
      <c r="I22" s="102"/>
      <c r="J22" s="48">
        <f>IF(OR(B17="○",B18="○"),22000,47000)</f>
        <v>47000</v>
      </c>
      <c r="K22" s="49"/>
      <c r="L22" s="49"/>
      <c r="M22" s="49"/>
      <c r="N22" s="49"/>
      <c r="O22" s="49"/>
      <c r="P22" s="49"/>
      <c r="Q22" s="49"/>
      <c r="R22" s="49"/>
      <c r="S22" s="8"/>
      <c r="T22" s="28"/>
      <c r="U22" s="28"/>
      <c r="V22" s="28"/>
      <c r="W22" s="28"/>
      <c r="X22" s="36"/>
      <c r="Y22" s="36"/>
      <c r="Z22" s="36"/>
      <c r="AA22" s="36"/>
      <c r="AB22" s="37"/>
      <c r="AC22" s="34"/>
      <c r="AD22" s="38"/>
      <c r="AE22" s="34"/>
      <c r="AF22" s="28"/>
      <c r="AG22" s="28"/>
      <c r="AH22" s="34"/>
      <c r="AI22" s="28"/>
      <c r="AJ22" s="28"/>
      <c r="AK22" s="28"/>
      <c r="AL22" s="28">
        <v>6</v>
      </c>
      <c r="AM22" s="28">
        <v>6</v>
      </c>
      <c r="AN22" s="28"/>
      <c r="AO22" s="28"/>
      <c r="AP22" s="28"/>
      <c r="AQ22" s="28"/>
      <c r="AR22" s="28"/>
      <c r="AS22" s="28"/>
      <c r="AT22" s="28"/>
      <c r="AU22" s="28"/>
      <c r="AV22" s="28"/>
      <c r="AW22" s="8"/>
      <c r="AX22" s="8"/>
      <c r="AY22" s="8"/>
    </row>
    <row r="23" spans="1:51" ht="24" customHeight="1" thickTop="1" thickBot="1" x14ac:dyDescent="0.45">
      <c r="A23" s="112" t="s">
        <v>54</v>
      </c>
      <c r="B23" s="103" t="s">
        <v>44</v>
      </c>
      <c r="C23" s="101" t="s">
        <v>25</v>
      </c>
      <c r="D23" s="102"/>
      <c r="E23" s="102"/>
      <c r="F23" s="102"/>
      <c r="G23" s="102"/>
      <c r="H23" s="102"/>
      <c r="I23" s="102"/>
      <c r="J23" s="48">
        <f>IF(OR(B17="○",B18="○"),5500,30500)</f>
        <v>30500</v>
      </c>
      <c r="K23" s="49"/>
      <c r="L23" s="49"/>
      <c r="M23" s="49"/>
      <c r="N23" s="49"/>
      <c r="O23" s="49"/>
      <c r="P23" s="49"/>
      <c r="Q23" s="49"/>
      <c r="R23" s="49"/>
      <c r="S23" s="8"/>
      <c r="T23" s="28"/>
      <c r="U23" s="28"/>
      <c r="V23" s="28"/>
      <c r="W23" s="28"/>
      <c r="X23" s="36"/>
      <c r="Y23" s="36"/>
      <c r="Z23" s="36"/>
      <c r="AA23" s="36"/>
      <c r="AB23" s="37"/>
      <c r="AC23" s="34"/>
      <c r="AD23" s="38"/>
      <c r="AE23" s="34"/>
      <c r="AF23" s="28"/>
      <c r="AG23" s="28"/>
      <c r="AH23" s="28"/>
      <c r="AI23" s="34"/>
      <c r="AJ23" s="28"/>
      <c r="AK23" s="28"/>
      <c r="AL23" s="28">
        <v>7</v>
      </c>
      <c r="AM23" s="28">
        <v>7</v>
      </c>
      <c r="AN23" s="28"/>
      <c r="AO23" s="28"/>
      <c r="AP23" s="28"/>
      <c r="AQ23" s="28"/>
      <c r="AR23" s="28"/>
      <c r="AS23" s="28"/>
      <c r="AT23" s="28"/>
      <c r="AU23" s="28"/>
      <c r="AV23" s="28"/>
      <c r="AW23" s="8"/>
      <c r="AX23" s="8"/>
      <c r="AY23" s="8"/>
    </row>
    <row r="24" spans="1:51" ht="24" customHeight="1" thickTop="1" thickBot="1" x14ac:dyDescent="0.45">
      <c r="A24" s="112" t="s">
        <v>55</v>
      </c>
      <c r="B24" s="103" t="s">
        <v>44</v>
      </c>
      <c r="C24" s="101" t="s">
        <v>37</v>
      </c>
      <c r="D24" s="102"/>
      <c r="E24" s="102"/>
      <c r="F24" s="102"/>
      <c r="G24" s="102"/>
      <c r="H24" s="102"/>
      <c r="I24" s="102"/>
      <c r="J24" s="48">
        <f>IF(OR(B17="○",B18="○"),27500,52500)</f>
        <v>52500</v>
      </c>
      <c r="K24" s="49"/>
      <c r="L24" s="49"/>
      <c r="M24" s="49"/>
      <c r="N24" s="49"/>
      <c r="O24" s="49"/>
      <c r="P24" s="49"/>
      <c r="Q24" s="49"/>
      <c r="R24" s="49"/>
      <c r="S24" s="8"/>
      <c r="T24" s="28"/>
      <c r="U24" s="28"/>
      <c r="V24" s="28"/>
      <c r="W24" s="28"/>
      <c r="X24" s="120"/>
      <c r="Y24" s="36"/>
      <c r="Z24" s="36"/>
      <c r="AA24" s="36"/>
      <c r="AB24" s="36"/>
      <c r="AC24" s="34"/>
      <c r="AD24" s="38"/>
      <c r="AE24" s="34"/>
      <c r="AF24" s="28"/>
      <c r="AG24" s="28"/>
      <c r="AH24" s="28"/>
      <c r="AI24" s="28"/>
      <c r="AJ24" s="34"/>
      <c r="AK24" s="28"/>
      <c r="AL24" s="28">
        <v>8</v>
      </c>
      <c r="AM24" s="28">
        <v>8</v>
      </c>
      <c r="AN24" s="28"/>
      <c r="AO24" s="28"/>
      <c r="AP24" s="28"/>
      <c r="AQ24" s="28"/>
      <c r="AR24" s="28"/>
      <c r="AS24" s="28"/>
      <c r="AT24" s="28"/>
      <c r="AU24" s="28"/>
      <c r="AV24" s="28"/>
      <c r="AW24" s="8"/>
      <c r="AX24" s="8"/>
      <c r="AY24" s="8"/>
    </row>
    <row r="25" spans="1:51" ht="24" customHeight="1" thickTop="1" x14ac:dyDescent="0.4">
      <c r="A25" s="8"/>
      <c r="B25" s="26"/>
      <c r="C25" s="76" t="s">
        <v>43</v>
      </c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9"/>
      <c r="AE25" s="28"/>
      <c r="AF25" s="28"/>
      <c r="AG25" s="28"/>
      <c r="AH25" s="28"/>
      <c r="AI25" s="28"/>
      <c r="AJ25" s="28"/>
      <c r="AK25" s="28"/>
      <c r="AL25" s="28">
        <v>9</v>
      </c>
      <c r="AM25" s="28">
        <v>9</v>
      </c>
      <c r="AN25" s="28"/>
      <c r="AO25" s="28"/>
      <c r="AP25" s="28"/>
      <c r="AQ25" s="28"/>
      <c r="AR25" s="28"/>
      <c r="AS25" s="28"/>
      <c r="AT25" s="28"/>
      <c r="AU25" s="28"/>
      <c r="AV25" s="28"/>
      <c r="AW25" s="8"/>
      <c r="AX25" s="8"/>
      <c r="AY25" s="8"/>
    </row>
    <row r="26" spans="1:51" ht="24.75" thickBot="1" x14ac:dyDescent="0.45">
      <c r="A26" s="8"/>
      <c r="B26" s="8"/>
      <c r="C26" s="8"/>
      <c r="D26" s="8"/>
      <c r="E26" s="9"/>
      <c r="F26" s="8"/>
      <c r="G26" s="8"/>
      <c r="H26" s="10"/>
      <c r="I26" s="10"/>
      <c r="J26" s="10"/>
      <c r="K26" s="27"/>
      <c r="L26" s="75" t="s">
        <v>39</v>
      </c>
      <c r="M26" s="75"/>
      <c r="N26" s="75"/>
      <c r="O26" s="74">
        <f>SUMIF(B17:B24,"○",J17:K24)</f>
        <v>0</v>
      </c>
      <c r="P26" s="74"/>
      <c r="Q26" s="74"/>
      <c r="R26" s="8"/>
      <c r="S26" s="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34"/>
      <c r="AF26" s="34"/>
      <c r="AG26" s="28"/>
      <c r="AH26" s="28"/>
      <c r="AI26" s="28"/>
      <c r="AJ26" s="28"/>
      <c r="AK26" s="28"/>
      <c r="AL26" s="28">
        <v>10</v>
      </c>
      <c r="AM26" s="28">
        <v>10</v>
      </c>
      <c r="AN26" s="28"/>
      <c r="AO26" s="28"/>
      <c r="AP26" s="28"/>
      <c r="AQ26" s="28"/>
      <c r="AR26" s="28"/>
      <c r="AS26" s="28"/>
      <c r="AT26" s="28"/>
      <c r="AU26" s="28"/>
      <c r="AV26" s="28"/>
      <c r="AW26" s="8"/>
      <c r="AX26" s="8"/>
      <c r="AY26" s="8"/>
    </row>
    <row r="27" spans="1:51" ht="26.1" customHeight="1" thickTop="1" x14ac:dyDescent="0.4">
      <c r="A27" s="8"/>
      <c r="B27" s="72" t="s">
        <v>41</v>
      </c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>
        <v>11</v>
      </c>
      <c r="AM27" s="28">
        <v>11</v>
      </c>
      <c r="AN27" s="28"/>
      <c r="AO27" s="28"/>
      <c r="AP27" s="28"/>
      <c r="AQ27" s="28"/>
      <c r="AR27" s="28"/>
      <c r="AS27" s="28"/>
      <c r="AT27" s="28"/>
      <c r="AU27" s="28"/>
      <c r="AV27" s="28"/>
      <c r="AW27" s="8"/>
      <c r="AX27" s="8"/>
      <c r="AY27" s="8"/>
    </row>
    <row r="28" spans="1:51" ht="7.5" customHeight="1" thickBot="1" x14ac:dyDescent="0.45">
      <c r="A28" s="8"/>
      <c r="B28" s="8"/>
      <c r="C28" s="8"/>
      <c r="D28" s="8"/>
      <c r="E28" s="9"/>
      <c r="F28" s="8"/>
      <c r="G28" s="8"/>
      <c r="H28" s="10"/>
      <c r="I28" s="10"/>
      <c r="J28" s="10"/>
      <c r="K28" s="8"/>
      <c r="L28" s="8"/>
      <c r="M28" s="8"/>
      <c r="N28" s="8"/>
      <c r="O28" s="8"/>
      <c r="P28" s="8"/>
      <c r="Q28" s="8"/>
      <c r="R28" s="8"/>
      <c r="S28" s="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>
        <v>12</v>
      </c>
      <c r="AM28" s="28">
        <v>12</v>
      </c>
      <c r="AN28" s="28"/>
      <c r="AO28" s="28"/>
      <c r="AP28" s="28"/>
      <c r="AQ28" s="28"/>
      <c r="AR28" s="28"/>
      <c r="AS28" s="28"/>
      <c r="AT28" s="28"/>
      <c r="AU28" s="28"/>
      <c r="AV28" s="28"/>
      <c r="AW28" s="8"/>
      <c r="AX28" s="8"/>
      <c r="AY28" s="8"/>
    </row>
    <row r="29" spans="1:51" ht="24" customHeight="1" thickTop="1" thickBot="1" x14ac:dyDescent="0.45">
      <c r="A29" s="8"/>
      <c r="B29" s="25"/>
      <c r="C29" s="40" t="s">
        <v>46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1"/>
      <c r="S29" s="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>
        <v>13</v>
      </c>
      <c r="AN29" s="28"/>
      <c r="AO29" s="28"/>
      <c r="AP29" s="28"/>
      <c r="AQ29" s="28"/>
      <c r="AR29" s="28"/>
      <c r="AS29" s="28"/>
      <c r="AT29" s="28"/>
      <c r="AU29" s="28"/>
      <c r="AV29" s="28"/>
      <c r="AW29" s="8"/>
      <c r="AX29" s="8"/>
      <c r="AY29" s="8"/>
    </row>
    <row r="30" spans="1:51" ht="24" customHeight="1" thickTop="1" thickBot="1" x14ac:dyDescent="0.45">
      <c r="A30" s="8"/>
      <c r="B30" s="25"/>
      <c r="C30" s="107" t="s">
        <v>47</v>
      </c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8"/>
      <c r="S30" s="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>
        <v>13</v>
      </c>
      <c r="AN30" s="28"/>
      <c r="AO30" s="28"/>
      <c r="AP30" s="28"/>
      <c r="AQ30" s="28"/>
      <c r="AR30" s="28"/>
      <c r="AS30" s="28"/>
      <c r="AT30" s="28"/>
      <c r="AU30" s="28"/>
      <c r="AV30" s="28"/>
      <c r="AW30" s="8"/>
      <c r="AX30" s="8"/>
      <c r="AY30" s="8"/>
    </row>
    <row r="31" spans="1:51" ht="24" customHeight="1" thickTop="1" thickBot="1" x14ac:dyDescent="0.45">
      <c r="A31" s="8"/>
      <c r="B31" s="106"/>
      <c r="C31" s="111" t="s">
        <v>48</v>
      </c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1"/>
      <c r="S31" s="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>
        <v>14</v>
      </c>
      <c r="AN31" s="28"/>
      <c r="AO31" s="28"/>
      <c r="AP31" s="28"/>
      <c r="AQ31" s="28"/>
      <c r="AR31" s="28"/>
      <c r="AS31" s="28"/>
      <c r="AT31" s="28"/>
      <c r="AU31" s="28"/>
      <c r="AV31" s="28"/>
      <c r="AW31" s="8"/>
      <c r="AX31" s="8"/>
      <c r="AY31" s="8"/>
    </row>
    <row r="32" spans="1:51" ht="24.75" customHeight="1" thickTop="1" x14ac:dyDescent="0.4">
      <c r="A32" s="8"/>
      <c r="B32" s="8"/>
      <c r="C32" s="109" t="s">
        <v>27</v>
      </c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>
        <v>15</v>
      </c>
      <c r="AN32" s="28"/>
      <c r="AO32" s="28"/>
      <c r="AP32" s="28"/>
      <c r="AQ32" s="28"/>
      <c r="AR32" s="28"/>
      <c r="AS32" s="28"/>
      <c r="AT32" s="28"/>
      <c r="AU32" s="28"/>
      <c r="AV32" s="28"/>
      <c r="AW32" s="8"/>
      <c r="AX32" s="8"/>
      <c r="AY32" s="8"/>
    </row>
    <row r="33" spans="1:51" ht="24.75" customHeight="1" x14ac:dyDescent="0.4">
      <c r="A33" s="8"/>
      <c r="B33" s="8"/>
      <c r="C33" s="97" t="s">
        <v>28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>
        <v>16</v>
      </c>
      <c r="AN33" s="28"/>
      <c r="AO33" s="28"/>
      <c r="AP33" s="28"/>
      <c r="AQ33" s="28"/>
      <c r="AR33" s="28"/>
      <c r="AS33" s="28"/>
      <c r="AT33" s="28"/>
      <c r="AU33" s="28"/>
      <c r="AV33" s="28"/>
      <c r="AW33" s="8"/>
      <c r="AX33" s="8"/>
      <c r="AY33" s="8"/>
    </row>
    <row r="34" spans="1:51" ht="31.5" customHeight="1" x14ac:dyDescent="0.4">
      <c r="A34" s="8"/>
      <c r="B34" s="8"/>
      <c r="C34" s="96" t="s" ph="1">
        <v>33</v>
      </c>
      <c r="D34" s="96" ph="1"/>
      <c r="E34" s="96" ph="1"/>
      <c r="F34" s="96" ph="1"/>
      <c r="G34" s="96" ph="1"/>
      <c r="H34" s="96" ph="1"/>
      <c r="I34" s="96" ph="1"/>
      <c r="J34" s="96" ph="1"/>
      <c r="K34" s="96" ph="1"/>
      <c r="L34" s="96" ph="1"/>
      <c r="M34" s="96" ph="1"/>
      <c r="N34" s="96" ph="1"/>
      <c r="O34" s="96" ph="1"/>
      <c r="P34" s="96" ph="1"/>
      <c r="Q34" s="96" ph="1"/>
      <c r="R34" s="96" ph="1"/>
      <c r="S34" s="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>
        <v>17</v>
      </c>
      <c r="AN34" s="28"/>
      <c r="AO34" s="28"/>
      <c r="AP34" s="28"/>
      <c r="AQ34" s="28"/>
      <c r="AR34" s="28"/>
      <c r="AS34" s="28"/>
      <c r="AT34" s="28"/>
      <c r="AU34" s="28"/>
      <c r="AV34" s="28"/>
      <c r="AW34" s="8"/>
      <c r="AX34" s="8"/>
      <c r="AY34" s="8"/>
    </row>
    <row r="35" spans="1:51" ht="31.5" customHeight="1" x14ac:dyDescent="0.4">
      <c r="A35" s="8"/>
      <c r="B35" s="8"/>
      <c r="C35" s="96" t="s" ph="1">
        <v>32</v>
      </c>
      <c r="D35" s="96" ph="1"/>
      <c r="E35" s="96" ph="1"/>
      <c r="F35" s="96" ph="1"/>
      <c r="G35" s="96" ph="1"/>
      <c r="H35" s="96" ph="1"/>
      <c r="I35" s="96" ph="1"/>
      <c r="J35" s="96" ph="1"/>
      <c r="K35" s="96" ph="1"/>
      <c r="L35" s="96" ph="1"/>
      <c r="M35" s="96" ph="1"/>
      <c r="N35" s="96" ph="1"/>
      <c r="O35" s="96" ph="1"/>
      <c r="P35" s="96" ph="1"/>
      <c r="Q35" s="96" ph="1"/>
      <c r="R35" s="96" ph="1"/>
      <c r="S35" s="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>
        <v>18</v>
      </c>
      <c r="AN35" s="28"/>
      <c r="AO35" s="28"/>
      <c r="AP35" s="28"/>
      <c r="AQ35" s="28"/>
      <c r="AR35" s="28"/>
      <c r="AS35" s="28"/>
      <c r="AT35" s="28"/>
      <c r="AU35" s="28"/>
      <c r="AV35" s="28"/>
      <c r="AW35" s="8"/>
      <c r="AX35" s="8"/>
      <c r="AY35" s="8"/>
    </row>
    <row r="36" spans="1:51" ht="24" customHeight="1" x14ac:dyDescent="0.4">
      <c r="A36" s="8"/>
      <c r="B36" s="8"/>
      <c r="C36" s="96" t="s">
        <v>34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>
        <v>19</v>
      </c>
      <c r="AN36" s="28"/>
      <c r="AO36" s="28"/>
      <c r="AP36" s="28"/>
      <c r="AQ36" s="28"/>
      <c r="AR36" s="28"/>
      <c r="AS36" s="28"/>
      <c r="AT36" s="28"/>
      <c r="AU36" s="28"/>
      <c r="AV36" s="28"/>
      <c r="AW36" s="8"/>
      <c r="AX36" s="8"/>
      <c r="AY36" s="8"/>
    </row>
    <row r="37" spans="1:51" ht="9" customHeight="1" x14ac:dyDescent="0.4">
      <c r="A37" s="8"/>
      <c r="B37" s="8"/>
      <c r="C37" s="8"/>
      <c r="D37" s="8"/>
      <c r="E37" s="9"/>
      <c r="F37" s="8"/>
      <c r="G37" s="8"/>
      <c r="H37" s="10"/>
      <c r="I37" s="10"/>
      <c r="J37" s="10"/>
      <c r="K37" s="8"/>
      <c r="L37" s="8"/>
      <c r="M37" s="8"/>
      <c r="N37" s="8"/>
      <c r="O37" s="8"/>
      <c r="P37" s="8"/>
      <c r="Q37" s="8"/>
      <c r="R37" s="8"/>
      <c r="S37" s="8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29"/>
      <c r="AM37" s="28">
        <v>20</v>
      </c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</row>
    <row r="38" spans="1:51" ht="24" customHeight="1" x14ac:dyDescent="0.4">
      <c r="A38" s="8"/>
      <c r="B38" s="98" t="s">
        <v>30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8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29"/>
      <c r="AM38" s="28">
        <v>21</v>
      </c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</row>
    <row r="39" spans="1:51" ht="104.25" customHeight="1" x14ac:dyDescent="0.4">
      <c r="A39" s="8"/>
      <c r="B39" s="99" t="s">
        <v>35</v>
      </c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8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28">
        <v>22</v>
      </c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</row>
    <row r="40" spans="1:51" ht="24" customHeight="1" x14ac:dyDescent="0.4">
      <c r="B40" s="94" t="s">
        <v>31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1">
        <v>23</v>
      </c>
    </row>
    <row r="41" spans="1:51" ht="24" customHeight="1" x14ac:dyDescent="0.4"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1">
        <v>24</v>
      </c>
    </row>
    <row r="42" spans="1:51" ht="36" x14ac:dyDescent="0.5">
      <c r="C42" ph="1"/>
      <c r="D42" ph="1"/>
      <c r="E42" s="1" ph="1"/>
      <c r="F42" ph="1"/>
      <c r="G42" ph="1"/>
      <c r="H42" s="2" ph="1"/>
      <c r="I42" s="2" ph="1"/>
      <c r="J42" s="2" ph="1"/>
      <c r="K42" ph="1"/>
      <c r="L42" ph="1"/>
      <c r="M42" ph="1"/>
      <c r="N42" ph="1"/>
      <c r="O42" ph="1"/>
      <c r="P42" ph="1"/>
      <c r="Q42" ph="1"/>
      <c r="R42" ph="1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1">
        <v>25</v>
      </c>
    </row>
    <row r="43" spans="1:51" x14ac:dyDescent="0.4"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1">
        <v>26</v>
      </c>
    </row>
    <row r="44" spans="1:51" x14ac:dyDescent="0.4"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1">
        <v>27</v>
      </c>
    </row>
    <row r="45" spans="1:51" x14ac:dyDescent="0.4"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1">
        <v>28</v>
      </c>
    </row>
    <row r="46" spans="1:51" x14ac:dyDescent="0.4"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1">
        <v>29</v>
      </c>
    </row>
    <row r="47" spans="1:51" x14ac:dyDescent="0.4"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1">
        <v>30</v>
      </c>
    </row>
    <row r="48" spans="1:51" x14ac:dyDescent="0.4"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1">
        <v>31</v>
      </c>
    </row>
    <row r="49" spans="39:39" x14ac:dyDescent="0.4">
      <c r="AM49" s="31"/>
    </row>
    <row r="50" spans="39:39" x14ac:dyDescent="0.4">
      <c r="AM50" s="31"/>
    </row>
    <row r="51" spans="39:39" x14ac:dyDescent="0.4">
      <c r="AM51" s="31"/>
    </row>
    <row r="52" spans="39:39" x14ac:dyDescent="0.4">
      <c r="AM52" s="31"/>
    </row>
    <row r="53" spans="39:39" x14ac:dyDescent="0.4">
      <c r="AM53" s="31"/>
    </row>
    <row r="54" spans="39:39" x14ac:dyDescent="0.4">
      <c r="AM54" s="31"/>
    </row>
    <row r="55" spans="39:39" x14ac:dyDescent="0.4">
      <c r="AM55" s="31"/>
    </row>
    <row r="56" spans="39:39" x14ac:dyDescent="0.4">
      <c r="AM56" s="31"/>
    </row>
    <row r="57" spans="39:39" x14ac:dyDescent="0.4">
      <c r="AM57" s="31"/>
    </row>
  </sheetData>
  <mergeCells count="50">
    <mergeCell ref="B40:R40"/>
    <mergeCell ref="B41:R41"/>
    <mergeCell ref="C34:R34"/>
    <mergeCell ref="C35:R35"/>
    <mergeCell ref="C32:R32"/>
    <mergeCell ref="C33:R33"/>
    <mergeCell ref="C36:R36"/>
    <mergeCell ref="B38:R38"/>
    <mergeCell ref="B39:R39"/>
    <mergeCell ref="C10:R10"/>
    <mergeCell ref="J16:K16"/>
    <mergeCell ref="J17:K17"/>
    <mergeCell ref="F12:R12"/>
    <mergeCell ref="B13:R13"/>
    <mergeCell ref="B11:B12"/>
    <mergeCell ref="C11:E11"/>
    <mergeCell ref="C12:E12"/>
    <mergeCell ref="F11:R11"/>
    <mergeCell ref="B27:R27"/>
    <mergeCell ref="J23:K23"/>
    <mergeCell ref="L20:R24"/>
    <mergeCell ref="O26:Q26"/>
    <mergeCell ref="L26:N26"/>
    <mergeCell ref="C25:R25"/>
    <mergeCell ref="J22:K22"/>
    <mergeCell ref="J21:K21"/>
    <mergeCell ref="J24:K24"/>
    <mergeCell ref="R6:R7"/>
    <mergeCell ref="C5:F5"/>
    <mergeCell ref="G5:J5"/>
    <mergeCell ref="F8:H8"/>
    <mergeCell ref="K6:K7"/>
    <mergeCell ref="B6:B7"/>
    <mergeCell ref="O6:O7"/>
    <mergeCell ref="Q6:Q7"/>
    <mergeCell ref="C6:F7"/>
    <mergeCell ref="G6:J7"/>
    <mergeCell ref="B3:F3"/>
    <mergeCell ref="J2:O3"/>
    <mergeCell ref="C4:D4"/>
    <mergeCell ref="B8:B9"/>
    <mergeCell ref="C9:R9"/>
    <mergeCell ref="L6:M7"/>
    <mergeCell ref="P6:P7"/>
    <mergeCell ref="N6:N7"/>
    <mergeCell ref="J20:K20"/>
    <mergeCell ref="L17:R17"/>
    <mergeCell ref="L18:R18"/>
    <mergeCell ref="J18:K18"/>
    <mergeCell ref="L16:R16"/>
  </mergeCells>
  <phoneticPr fontId="9" type="halfwidthKatakana" alignment="distributed"/>
  <dataValidations count="4">
    <dataValidation type="list" allowBlank="1" showInputMessage="1" showErrorMessage="1" sqref="O6:O7">
      <formula1>$AL$16:$AL$28</formula1>
    </dataValidation>
    <dataValidation type="list" allowBlank="1" showInputMessage="1" showErrorMessage="1" sqref="I4 F4 Q6:Q7">
      <formula1>$AM$16:$AM$48</formula1>
    </dataValidation>
    <dataValidation type="list" showInputMessage="1" showErrorMessage="1" sqref="C4:D4">
      <formula1>$AL$16:$AL$28</formula1>
    </dataValidation>
    <dataValidation type="list" allowBlank="1" showInputMessage="1" showErrorMessage="1" sqref="B17:B18 B20:B24">
      <formula1>",　,○,"</formula1>
    </dataValidation>
  </dataValidations>
  <printOptions horizontalCentered="1" verticalCentered="1"/>
  <pageMargins left="0" right="0" top="0" bottom="0" header="0.31496062992125984" footer="0.31496062992125984"/>
  <pageSetup paperSize="9" scale="75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2"/>
  <sheetViews>
    <sheetView workbookViewId="0">
      <selection activeCell="I8" sqref="I8"/>
    </sheetView>
  </sheetViews>
  <sheetFormatPr defaultColWidth="8.875" defaultRowHeight="18.75" x14ac:dyDescent="0.4"/>
  <sheetData>
    <row r="2" spans="2:18" ht="22.35" customHeight="1" x14ac:dyDescent="0.4">
      <c r="B2" s="2" t="s">
        <v>38</v>
      </c>
      <c r="C2">
        <v>1</v>
      </c>
      <c r="D2" s="3" t="s">
        <v>17</v>
      </c>
      <c r="E2" s="3"/>
      <c r="F2" s="3"/>
      <c r="G2" s="3"/>
      <c r="H2" s="3" t="b">
        <v>0</v>
      </c>
      <c r="I2" s="5">
        <v>124000</v>
      </c>
      <c r="K2" s="5">
        <v>86500</v>
      </c>
      <c r="L2" s="5">
        <v>86500</v>
      </c>
      <c r="M2" s="5">
        <v>86500</v>
      </c>
      <c r="N2" s="5">
        <v>86500</v>
      </c>
      <c r="O2" s="5">
        <v>86500</v>
      </c>
      <c r="P2" s="5">
        <v>86500</v>
      </c>
      <c r="Q2" s="5"/>
      <c r="R2" s="5"/>
    </row>
    <row r="3" spans="2:18" ht="22.35" customHeight="1" x14ac:dyDescent="0.4">
      <c r="C3">
        <v>2</v>
      </c>
      <c r="D3" s="3" t="s">
        <v>18</v>
      </c>
      <c r="E3" s="3"/>
      <c r="F3" s="3"/>
      <c r="G3" s="3"/>
      <c r="H3" s="3" t="b">
        <v>0</v>
      </c>
      <c r="I3" s="5">
        <v>102000</v>
      </c>
      <c r="K3" s="5"/>
    </row>
    <row r="4" spans="2:18" ht="22.35" customHeight="1" x14ac:dyDescent="0.4">
      <c r="D4" s="3"/>
      <c r="E4" s="3"/>
      <c r="F4" s="3"/>
      <c r="G4" s="3"/>
      <c r="H4" s="3"/>
      <c r="I4" s="5"/>
      <c r="K4" s="5"/>
    </row>
    <row r="5" spans="2:18" ht="22.35" customHeight="1" x14ac:dyDescent="0.4">
      <c r="C5">
        <v>3</v>
      </c>
      <c r="D5" s="4" t="s">
        <v>22</v>
      </c>
      <c r="E5" s="4"/>
      <c r="F5" s="4"/>
      <c r="G5" s="4"/>
      <c r="H5" s="1" t="b">
        <v>0</v>
      </c>
      <c r="I5" s="5">
        <v>30500</v>
      </c>
      <c r="J5" s="6">
        <v>25000</v>
      </c>
      <c r="K5" s="5">
        <f>I5-J5</f>
        <v>5500</v>
      </c>
      <c r="L5" s="5">
        <f>I5-J5</f>
        <v>5500</v>
      </c>
    </row>
    <row r="6" spans="2:18" ht="22.35" customHeight="1" x14ac:dyDescent="0.4">
      <c r="C6">
        <v>4</v>
      </c>
      <c r="D6" s="4" t="s">
        <v>23</v>
      </c>
      <c r="E6" s="4"/>
      <c r="F6" s="4"/>
      <c r="G6" s="4"/>
      <c r="H6" s="1" t="b">
        <v>0</v>
      </c>
      <c r="I6" s="5">
        <v>52500</v>
      </c>
      <c r="J6" s="6">
        <v>25000</v>
      </c>
      <c r="K6" s="5">
        <f>I6-J6</f>
        <v>27500</v>
      </c>
      <c r="M6" s="5">
        <f>I6-J6</f>
        <v>27500</v>
      </c>
    </row>
    <row r="7" spans="2:18" ht="22.35" customHeight="1" x14ac:dyDescent="0.4">
      <c r="C7">
        <v>5</v>
      </c>
      <c r="D7" s="4" t="s">
        <v>24</v>
      </c>
      <c r="E7" s="4"/>
      <c r="F7" s="4"/>
      <c r="G7" s="4"/>
      <c r="H7" s="1" t="b">
        <v>0</v>
      </c>
      <c r="I7" s="5">
        <v>47000</v>
      </c>
      <c r="J7" s="6">
        <v>25000</v>
      </c>
      <c r="K7" s="5">
        <f>I7-J7</f>
        <v>22000</v>
      </c>
      <c r="N7" s="5">
        <f>I7-J7</f>
        <v>22000</v>
      </c>
    </row>
    <row r="8" spans="2:18" ht="22.35" customHeight="1" x14ac:dyDescent="0.4">
      <c r="C8">
        <v>6</v>
      </c>
      <c r="D8" s="4" t="s">
        <v>25</v>
      </c>
      <c r="E8" s="4"/>
      <c r="F8" s="4"/>
      <c r="G8" s="4"/>
      <c r="H8" s="1" t="b">
        <v>0</v>
      </c>
      <c r="I8" s="5">
        <v>30500</v>
      </c>
      <c r="J8" s="6">
        <v>25000</v>
      </c>
      <c r="K8" s="5">
        <f>I8-J8</f>
        <v>5500</v>
      </c>
      <c r="O8" s="5">
        <f>I8-J8</f>
        <v>5500</v>
      </c>
    </row>
    <row r="9" spans="2:18" ht="22.35" customHeight="1" x14ac:dyDescent="0.4">
      <c r="C9">
        <v>7</v>
      </c>
      <c r="D9" s="4" t="s">
        <v>37</v>
      </c>
      <c r="E9" s="4"/>
      <c r="F9" s="4"/>
      <c r="G9" s="4"/>
      <c r="H9" s="4" t="b">
        <v>0</v>
      </c>
      <c r="I9" s="5">
        <v>52500</v>
      </c>
      <c r="J9" s="6">
        <v>25000</v>
      </c>
      <c r="K9" s="5">
        <f>I9-J9</f>
        <v>27500</v>
      </c>
      <c r="P9" s="5">
        <f>I9-J9</f>
        <v>27500</v>
      </c>
    </row>
    <row r="10" spans="2:18" x14ac:dyDescent="0.4">
      <c r="J10" s="7"/>
    </row>
    <row r="11" spans="2:18" x14ac:dyDescent="0.4">
      <c r="K11" s="5">
        <f>K2+K5+K6+K7+K8+K9</f>
        <v>174500</v>
      </c>
      <c r="L11" s="5"/>
    </row>
    <row r="12" spans="2:18" x14ac:dyDescent="0.4">
      <c r="L12" s="5"/>
    </row>
    <row r="13" spans="2:18" x14ac:dyDescent="0.4">
      <c r="L13" s="5"/>
    </row>
    <row r="14" spans="2:18" x14ac:dyDescent="0.4">
      <c r="L14" s="5"/>
    </row>
    <row r="15" spans="2:18" x14ac:dyDescent="0.4">
      <c r="L15" s="5"/>
    </row>
    <row r="22" spans="10:10" x14ac:dyDescent="0.4">
      <c r="J22">
        <f>IF(OR(Sheet1!H2,Sheet1!H3),Sheet1!K6,Sheet1!I6)</f>
        <v>52500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申込書</vt:lpstr>
      <vt:lpstr>Sheet1</vt:lpstr>
      <vt:lpstr>申込書!Print_Area</vt:lpstr>
      <vt:lpstr>講習内容</vt:lpstr>
      <vt:lpstr>料金表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遠野DS</dc:creator>
  <cp:lastModifiedBy>uketuke</cp:lastModifiedBy>
  <cp:lastPrinted>2024-07-08T07:48:24Z</cp:lastPrinted>
  <dcterms:created xsi:type="dcterms:W3CDTF">2020-05-07T09:23:12Z</dcterms:created>
  <dcterms:modified xsi:type="dcterms:W3CDTF">2024-07-08T08:00:50Z</dcterms:modified>
</cp:coreProperties>
</file>